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jbl\Desktop\"/>
    </mc:Choice>
  </mc:AlternateContent>
  <xr:revisionPtr revIDLastSave="0" documentId="13_ncr:1_{29129CAB-76EC-4AA6-B6F4-169342BBF06B}" xr6:coauthVersionLast="47" xr6:coauthVersionMax="47" xr10:uidLastSave="{00000000-0000-0000-0000-000000000000}"/>
  <bookViews>
    <workbookView xWindow="8775" yWindow="5370" windowWidth="21600" windowHeight="150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/>
  <c r="F7" i="1"/>
  <c r="F8" i="1"/>
  <c r="F9" i="1"/>
  <c r="F10" i="1"/>
  <c r="F11" i="1"/>
  <c r="F12" i="1"/>
  <c r="F13" i="1"/>
  <c r="F6" i="1"/>
  <c r="E7" i="1"/>
  <c r="E8" i="1"/>
  <c r="E9" i="1"/>
  <c r="E10" i="1"/>
  <c r="E11" i="1"/>
  <c r="E12" i="1"/>
  <c r="E13" i="1"/>
  <c r="E6" i="1"/>
  <c r="D7" i="1"/>
  <c r="D8" i="1"/>
  <c r="D9" i="1"/>
  <c r="D10" i="1"/>
  <c r="D11" i="1"/>
  <c r="D12" i="1"/>
  <c r="D13" i="1"/>
  <c r="D6" i="1"/>
  <c r="C7" i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<sst xmlns="http://schemas.openxmlformats.org/spreadsheetml/2006/main" count="92" uniqueCount="92">
  <si>
    <t>356367530731511</t>
  </si>
  <si>
    <t>123262196507278063</t>
  </si>
  <si>
    <t>426671197006208279</t>
  </si>
  <si>
    <t>151495198402230032</t>
  </si>
  <si>
    <t>11</t>
  </si>
  <si>
    <t>12</t>
  </si>
  <si>
    <t>13</t>
  </si>
  <si>
    <t>14</t>
  </si>
  <si>
    <t>15</t>
  </si>
  <si>
    <t>21</t>
  </si>
  <si>
    <t>22</t>
  </si>
  <si>
    <t>23</t>
  </si>
  <si>
    <t>31</t>
  </si>
  <si>
    <t>32</t>
  </si>
  <si>
    <t>33</t>
  </si>
  <si>
    <t>34</t>
  </si>
  <si>
    <t>35</t>
  </si>
  <si>
    <t>36</t>
  </si>
  <si>
    <t>37</t>
  </si>
  <si>
    <t>41</t>
  </si>
  <si>
    <t>42</t>
  </si>
  <si>
    <t>43</t>
  </si>
  <si>
    <t>44</t>
  </si>
  <si>
    <t>46</t>
  </si>
  <si>
    <t>50</t>
  </si>
  <si>
    <t>51</t>
  </si>
  <si>
    <t>52</t>
  </si>
  <si>
    <t>53</t>
  </si>
  <si>
    <t>54</t>
  </si>
  <si>
    <t>61</t>
  </si>
  <si>
    <t>62</t>
  </si>
  <si>
    <t>63</t>
  </si>
  <si>
    <t>64</t>
  </si>
  <si>
    <t>65</t>
  </si>
  <si>
    <t>71</t>
  </si>
  <si>
    <t>81</t>
  </si>
  <si>
    <t>82</t>
  </si>
  <si>
    <t>所在省级行政区</t>
    <phoneticPr fontId="2" type="noConversion"/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</si>
  <si>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</si>
  <si>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</si>
  <si>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</si>
  <si>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</si>
  <si>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</si>
  <si>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</si>
  <si>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</si>
  <si>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</si>
  <si>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</si>
  <si>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江苏</t>
    <phoneticPr fontId="1" type="noConversion"/>
  </si>
  <si>
    <t>浙江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</si>
  <si>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</si>
  <si>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</si>
  <si>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</si>
  <si>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</si>
  <si>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</si>
  <si>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</si>
  <si>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</si>
  <si>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澳门</t>
    <phoneticPr fontId="1" type="noConversion"/>
  </si>
  <si>
    <t>香港</t>
    <phoneticPr fontId="1" type="noConversion"/>
  </si>
  <si>
    <t>台湾</t>
    <phoneticPr fontId="1" type="noConversion"/>
  </si>
  <si>
    <t>新疆</t>
    <phoneticPr fontId="1" type="noConversion"/>
  </si>
  <si>
    <t>宁夏</t>
    <phoneticPr fontId="1" type="noConversion"/>
  </si>
  <si>
    <t>青海</t>
    <phoneticPr fontId="1" type="noConversion"/>
  </si>
  <si>
    <t>甘肃</t>
    <phoneticPr fontId="1" type="noConversion"/>
  </si>
  <si>
    <t>陕西</t>
    <phoneticPr fontId="1" type="noConversion"/>
  </si>
  <si>
    <t>西藏</t>
    <phoneticPr fontId="1" type="noConversion"/>
  </si>
  <si>
    <t>云南</t>
    <phoneticPr fontId="1" type="noConversion"/>
  </si>
  <si>
    <t>贵州</t>
    <phoneticPr fontId="1" type="noConversion"/>
  </si>
  <si>
    <t>四川</t>
    <phoneticPr fontId="1" type="noConversion"/>
  </si>
  <si>
    <t>重庆</t>
    <phoneticPr fontId="1" type="noConversion"/>
  </si>
  <si>
    <t>海南</t>
    <phoneticPr fontId="1" type="noConversion"/>
  </si>
  <si>
    <t>广东</t>
    <phoneticPr fontId="1" type="noConversion"/>
  </si>
  <si>
    <t>身份证编号</t>
    <phoneticPr fontId="1" type="noConversion"/>
  </si>
  <si>
    <t>省份</t>
    <phoneticPr fontId="1" type="noConversion"/>
  </si>
  <si>
    <t>出生日期</t>
    <phoneticPr fontId="1" type="noConversion"/>
  </si>
  <si>
    <t>性别</t>
    <phoneticPr fontId="1" type="noConversion"/>
  </si>
  <si>
    <t>510213197107161387</t>
    <phoneticPr fontId="1" type="noConversion"/>
  </si>
  <si>
    <t>510214197202053293</t>
    <phoneticPr fontId="1" type="noConversion"/>
  </si>
  <si>
    <t>120115198408142167</t>
    <phoneticPr fontId="1" type="noConversion"/>
  </si>
  <si>
    <t>110117690208698</t>
    <phoneticPr fontId="1" type="noConversion"/>
  </si>
  <si>
    <t>省级代码</t>
    <phoneticPr fontId="1" type="noConversion"/>
  </si>
  <si>
    <t>身份证信息识别</t>
    <phoneticPr fontId="1" type="noConversion"/>
  </si>
  <si>
    <t>联系信息</t>
    <phoneticPr fontId="1" type="noConversion"/>
  </si>
  <si>
    <t>黄二1337833123</t>
    <phoneticPr fontId="1" type="noConversion"/>
  </si>
  <si>
    <t>高有尹78331248</t>
    <phoneticPr fontId="1" type="noConversion"/>
  </si>
  <si>
    <t>苏明艳13976541231</t>
    <phoneticPr fontId="1" type="noConversion"/>
  </si>
  <si>
    <t>党国朋66774332</t>
    <phoneticPr fontId="1" type="noConversion"/>
  </si>
  <si>
    <t>白水波13876890001</t>
    <phoneticPr fontId="1" type="noConversion"/>
  </si>
  <si>
    <t>黄天洛02366778065</t>
    <phoneticPr fontId="1" type="noConversion"/>
  </si>
  <si>
    <t>张小雨13398761232</t>
    <phoneticPr fontId="1" type="noConversion"/>
  </si>
  <si>
    <t>张天和13543218761</t>
    <phoneticPr fontId="1" type="noConversion"/>
  </si>
  <si>
    <t>姓名</t>
    <phoneticPr fontId="1" type="noConversion"/>
  </si>
  <si>
    <t>联系电话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</si>
</sst>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Arial Unicode MS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quotePrefix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workbookViewId="0">
      <selection activeCell="G6" sqref="G6"/>
    </sheetView>
  </sheetViews>
  <sheetFormatPr defaultRowHeight="14.25"/>
  <cols>
    <col min="1" max="1" width="19.25" style="3" customWidth="1"/>
    <col min="2" max="2" width="18.5" style="3" customWidth="1"/>
    <col min="3" max="3" width="5.25" style="3" bestFit="1" customWidth="1"/>
    <col min="4" max="4" width="11.625" style="3" bestFit="1" customWidth="1"/>
    <col min="5" max="5" width="5.25" style="3" bestFit="1" customWidth="1"/>
    <col min="6" max="6" width="7.125" style="3" bestFit="1" customWidth="1"/>
    <col min="7" max="7" width="11.625" style="3" bestFit="1" customWidth="1"/>
    <col min="8" max="8" width="5.25" style="3" bestFit="1" customWidth="1"/>
    <col min="9" max="9" width="5.5" style="3" bestFit="1" customWidth="1"/>
    <col min="10" max="10" width="7.125" style="3" bestFit="1" customWidth="1"/>
    <col min="11" max="35" width="5.25" style="3" bestFit="1" customWidth="1"/>
    <col min="36" max="16384" width="9" style="3"/>
  </cols>
  <sheetData>
    <row r="1" spans="1:35">
      <c r="A1" s="2" t="s">
        <v>79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29</v>
      </c>
      <c r="AC1" s="4" t="s">
        <v>30</v>
      </c>
      <c r="AD1" s="4" t="s">
        <v>31</v>
      </c>
      <c r="AE1" s="4" t="s">
        <v>32</v>
      </c>
      <c r="AF1" s="4" t="s">
        <v>33</v>
      </c>
      <c r="AG1" s="4" t="s">
        <v>34</v>
      </c>
      <c r="AH1" s="4" t="s">
        <v>35</v>
      </c>
      <c r="AI1" s="4" t="s">
        <v>36</v>
      </c>
    </row>
    <row r="2" spans="1:35">
      <c r="A2" s="2" t="s">
        <v>37</v>
      </c>
      <c r="C2" s="4" t="s">
        <v>38</v>
      </c>
      <c r="D2" s="4" t="s">
        <v>39</v>
      </c>
      <c r="E2" s="4" t="s">
        <v>40</v>
      </c>
      <c r="F2" s="4" t="s">
        <v>41</v>
      </c>
      <c r="G2" s="4" t="s">
        <v>42</v>
      </c>
      <c r="H2" s="4" t="s">
        <v>43</v>
      </c>
      <c r="I2" s="4" t="s">
        <v>44</v>
      </c>
      <c r="J2" s="4" t="s">
        <v>45</v>
      </c>
      <c r="K2" s="4" t="s">
        <v>46</v>
      </c>
      <c r="L2" s="4" t="s">
        <v>47</v>
      </c>
      <c r="M2" s="4" t="s">
        <v>48</v>
      </c>
      <c r="N2" s="4" t="s">
        <v>49</v>
      </c>
      <c r="O2" s="4" t="s">
        <v>50</v>
      </c>
      <c r="P2" s="4" t="s">
        <v>51</v>
      </c>
      <c r="Q2" s="4" t="s">
        <v>52</v>
      </c>
      <c r="R2" s="4" t="s">
        <v>53</v>
      </c>
      <c r="S2" s="4" t="s">
        <v>54</v>
      </c>
      <c r="T2" s="4" t="s">
        <v>55</v>
      </c>
      <c r="U2" s="4" t="s">
        <v>70</v>
      </c>
      <c r="V2" s="4" t="s">
        <v>69</v>
      </c>
      <c r="W2" s="4" t="s">
        <v>68</v>
      </c>
      <c r="X2" s="4" t="s">
        <v>67</v>
      </c>
      <c r="Y2" s="4" t="s">
        <v>66</v>
      </c>
      <c r="Z2" s="4" t="s">
        <v>65</v>
      </c>
      <c r="AA2" s="4" t="s">
        <v>64</v>
      </c>
      <c r="AB2" s="4" t="s">
        <v>63</v>
      </c>
      <c r="AC2" s="4" t="s">
        <v>62</v>
      </c>
      <c r="AD2" s="4" t="s">
        <v>61</v>
      </c>
      <c r="AE2" s="4" t="s">
        <v>60</v>
      </c>
      <c r="AF2" s="4" t="s">
        <v>59</v>
      </c>
      <c r="AG2" s="4" t="s">
        <v>58</v>
      </c>
      <c r="AH2" s="4" t="s">
        <v>57</v>
      </c>
      <c r="AI2" s="4" t="s">
        <v>56</v>
      </c>
    </row>
    <row r="3" spans="1:3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>
      <c r="A4" s="6" t="s">
        <v>80</v>
      </c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>
      <c r="A5" s="2" t="s">
        <v>71</v>
      </c>
      <c r="B5" s="2" t="s">
        <v>81</v>
      </c>
      <c r="C5" s="7" t="s">
        <v>72</v>
      </c>
      <c r="D5" s="7" t="s">
        <v>73</v>
      </c>
      <c r="E5" s="7" t="s">
        <v>74</v>
      </c>
      <c r="F5" s="8" t="s">
        <v>90</v>
      </c>
      <c r="G5" s="8" t="s">
        <v>91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>
      <c r="A6" s="3" t="s">
        <v>0</v>
      </c>
      <c r="B6" s="3" t="s">
        <v>82</v>
      </c>
      <c r="C6" s="3" t="str">
        <f>HLOOKUP(LEFT(A6,2),C$1:AI$2,2,0)</f>
        <v>福建</v>
      </c>
      <c r="D6" s="3" t="str">
        <f>TEXT(IF(LEN(A6)=15,"19"&amp;MID(A6,7,6),MID(A6,7,8)),"0000-00-00")</f>
        <v>1953-07-31</v>
      </c>
      <c r="E6" s="3" t="str">
        <f>IF(LEN(A6)=15,IF(MOD(RIGHT(A6,1),2),"男","女"),IF(MOD(MID(A6,17,1),2),"男","女"))</f>
        <v>男</v>
      </c>
      <c r="F6" s="3" t="str">
        <f>LEFT(B6,LENB(B6)-LEN(B6))</f>
        <v>黄二</v>
      </c>
      <c r="G6" s="3" t="str">
        <f>RIGHT(B6,2*LEN(B6)-LENB(B6))</f>
        <v>1337833123</v>
      </c>
    </row>
    <row r="7" spans="1:35">
      <c r="A7" s="9" t="s">
        <v>75</v>
      </c>
      <c r="B7" s="9" t="s">
        <v>83</v>
      </c>
      <c r="C7" s="3" t="str">
        <f t="shared" ref="C7:C13" si="0">HLOOKUP(LEFT(A7,2),C$1:AI$2,2,0)</f>
        <v>四川</v>
      </c>
      <c r="D7" s="3" t="str">
        <f t="shared" ref="D7:D13" si="1">TEXT(IF(LEN(A7)=15,"19"&amp;MID(A7,7,6),MID(A7,7,8)),"0000-00-00")</f>
        <v>1971-07-16</v>
      </c>
      <c r="E7" s="3" t="str">
        <f t="shared" ref="E7:E13" si="2">IF(LEN(A7)=15,IF(MOD(RIGHT(A7,1),2),"男","女"),IF(MOD(MID(A7,17,1),2),"男","女"))</f>
        <v>女</v>
      </c>
      <c r="F7" s="3" t="str">
        <f t="shared" ref="F7:F13" si="3">LEFT(B7,LENB(B7)-LEN(B7))</f>
        <v>高有尹</v>
      </c>
      <c r="G7" s="3" t="str">
        <f t="shared" ref="G7:G13" si="4">RIGHT(B7,2*LEN(B7)-LENB(B7))</f>
        <v>78331248</v>
      </c>
    </row>
    <row r="8" spans="1:35">
      <c r="A8" s="3" t="s">
        <v>1</v>
      </c>
      <c r="B8" s="3" t="s">
        <v>84</v>
      </c>
      <c r="C8" s="3" t="str">
        <f t="shared" si="0"/>
        <v>天津</v>
      </c>
      <c r="D8" s="3" t="str">
        <f t="shared" si="1"/>
        <v>1965-07-27</v>
      </c>
      <c r="E8" s="3" t="str">
        <f t="shared" si="2"/>
        <v>女</v>
      </c>
      <c r="F8" s="3" t="str">
        <f t="shared" si="3"/>
        <v>苏明艳</v>
      </c>
      <c r="G8" s="3" t="str">
        <f t="shared" si="4"/>
        <v>13976541231</v>
      </c>
    </row>
    <row r="9" spans="1:35">
      <c r="A9" s="3" t="s">
        <v>2</v>
      </c>
      <c r="B9" s="3" t="s">
        <v>85</v>
      </c>
      <c r="C9" s="3" t="str">
        <f t="shared" si="0"/>
        <v>湖北</v>
      </c>
      <c r="D9" s="3" t="str">
        <f t="shared" si="1"/>
        <v>1970-06-20</v>
      </c>
      <c r="E9" s="3" t="str">
        <f t="shared" si="2"/>
        <v>男</v>
      </c>
      <c r="F9" s="3" t="str">
        <f t="shared" si="3"/>
        <v>党国朋</v>
      </c>
      <c r="G9" s="3" t="str">
        <f t="shared" si="4"/>
        <v>66774332</v>
      </c>
    </row>
    <row r="10" spans="1:35">
      <c r="A10" s="9" t="s">
        <v>76</v>
      </c>
      <c r="B10" s="9" t="s">
        <v>86</v>
      </c>
      <c r="C10" s="3" t="str">
        <f t="shared" si="0"/>
        <v>四川</v>
      </c>
      <c r="D10" s="3" t="str">
        <f t="shared" si="1"/>
        <v>1972-02-05</v>
      </c>
      <c r="E10" s="3" t="str">
        <f t="shared" si="2"/>
        <v>男</v>
      </c>
      <c r="F10" s="3" t="str">
        <f t="shared" si="3"/>
        <v>白水波</v>
      </c>
      <c r="G10" s="3" t="str">
        <f t="shared" si="4"/>
        <v>13876890001</v>
      </c>
    </row>
    <row r="11" spans="1:35">
      <c r="A11" s="3" t="s">
        <v>3</v>
      </c>
      <c r="B11" s="3" t="s">
        <v>87</v>
      </c>
      <c r="C11" s="3" t="str">
        <f t="shared" si="0"/>
        <v>内蒙</v>
      </c>
      <c r="D11" s="3" t="str">
        <f t="shared" si="1"/>
        <v>1984-02-23</v>
      </c>
      <c r="E11" s="3" t="str">
        <f t="shared" si="2"/>
        <v>男</v>
      </c>
      <c r="F11" s="3" t="str">
        <f t="shared" si="3"/>
        <v>黄天洛</v>
      </c>
      <c r="G11" s="3" t="str">
        <f t="shared" si="4"/>
        <v>02366778065</v>
      </c>
    </row>
    <row r="12" spans="1:35">
      <c r="A12" s="9" t="s">
        <v>78</v>
      </c>
      <c r="B12" s="9" t="s">
        <v>89</v>
      </c>
      <c r="C12" s="3" t="str">
        <f t="shared" si="0"/>
        <v>北京</v>
      </c>
      <c r="D12" s="3" t="str">
        <f t="shared" si="1"/>
        <v>1969-02-08</v>
      </c>
      <c r="E12" s="3" t="str">
        <f t="shared" si="2"/>
        <v>女</v>
      </c>
      <c r="F12" s="3" t="str">
        <f t="shared" si="3"/>
        <v>张天和</v>
      </c>
      <c r="G12" s="3" t="str">
        <f t="shared" si="4"/>
        <v>13543218761</v>
      </c>
    </row>
    <row r="13" spans="1:35">
      <c r="A13" s="9" t="s">
        <v>77</v>
      </c>
      <c r="B13" s="9" t="s">
        <v>88</v>
      </c>
      <c r="C13" s="3" t="str">
        <f t="shared" si="0"/>
        <v>天津</v>
      </c>
      <c r="D13" s="3" t="str">
        <f t="shared" si="1"/>
        <v>1984-08-14</v>
      </c>
      <c r="E13" s="3" t="str">
        <f t="shared" si="2"/>
        <v>女</v>
      </c>
      <c r="F13" s="3" t="str">
        <f t="shared" si="3"/>
        <v>张小雨</v>
      </c>
      <c r="G13" s="3" t="str">
        <f t="shared" si="4"/>
        <v>13398761232</v>
      </c>
    </row>
  </sheetData>
  <mergeCells count="1">
    <mergeCell ref="A4:E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1:E12"/>
  <sheetViews>
    <sheetView topLeftCell="A9" workbookViewId="0">
      <selection activeCell="L27" sqref="L27"/>
    </sheetView>
  </sheetViews>
  <sheetFormatPr defaultRowHeight="13.5"/>
  <cols>
    <col min="4" max="4" width="8.5" bestFit="1" customWidth="1"/>
  </cols>
  <sheetData>
    <row r="11" spans="4:5">
      <c r="D11" s="1"/>
      <c r="E11" s="1"/>
    </row>
    <row r="12" spans="4:5">
      <c r="D12" s="1"/>
      <c r="E12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李星海</cp:lastModifiedBy>
  <dcterms:created xsi:type="dcterms:W3CDTF">2012-07-01T02:38:27Z</dcterms:created>
  <dcterms:modified xsi:type="dcterms:W3CDTF">2021-11-05T11:34:16Z</dcterms:modified>
</cp:coreProperties>
</file>